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45621"/>
</workbook>
</file>

<file path=xl/calcChain.xml><?xml version="1.0" encoding="utf-8"?>
<calcChain xmlns="http://schemas.openxmlformats.org/spreadsheetml/2006/main">
  <c r="B71" i="1" l="1"/>
  <c r="B60" i="1"/>
  <c r="B59" i="1"/>
  <c r="B68" i="1" s="1"/>
  <c r="B55" i="1"/>
  <c r="B39" i="1"/>
  <c r="B37" i="1" s="1"/>
  <c r="B24" i="1"/>
  <c r="B22" i="1" s="1"/>
  <c r="B10" i="1"/>
  <c r="B4" i="1"/>
  <c r="B20" i="1" s="1"/>
  <c r="B52" i="1" l="1"/>
  <c r="B53" i="1"/>
  <c r="B69" i="1" s="1"/>
  <c r="B70" i="1" s="1"/>
</calcChain>
</file>

<file path=xl/sharedStrings.xml><?xml version="1.0" encoding="utf-8"?>
<sst xmlns="http://schemas.openxmlformats.org/spreadsheetml/2006/main" count="84" uniqueCount="74">
  <si>
    <t>Siirt Üniversitesi 2017 Yılı Nakit Akış Tablosu</t>
  </si>
  <si>
    <t>NAKİT AKIŞLARI</t>
  </si>
  <si>
    <t>2017 YILI</t>
  </si>
  <si>
    <t xml:space="preserve">        FAALİYETLERDEN KAYNAKLANAN NAKİT AKIŞLARI</t>
  </si>
  <si>
    <t>A-) Faaliyetlerden Sağlanan Nakit Girişleri</t>
  </si>
  <si>
    <t xml:space="preserve">       Vergi Gelirleri</t>
  </si>
  <si>
    <t xml:space="preserve">       Teşebbüs ve Mülkiyet Gelirleri</t>
  </si>
  <si>
    <t xml:space="preserve">       Alınan Bağış ve Yardımlar</t>
  </si>
  <si>
    <t xml:space="preserve">       Faizler, Cezalar, Paylar</t>
  </si>
  <si>
    <t xml:space="preserve">       Menkul Kıymet ve Varlık Gelirleri</t>
  </si>
  <si>
    <t>B-) Faaliyetlerden Kaynaklanan Nakit Çıkışları</t>
  </si>
  <si>
    <t xml:space="preserve">        Personel Giderleri</t>
  </si>
  <si>
    <t xml:space="preserve">        Sosyal Güvenlik Kurumlarına Devlet Primleri</t>
  </si>
  <si>
    <t xml:space="preserve">        Mal ve Hizmet Giderleri</t>
  </si>
  <si>
    <t xml:space="preserve">        Faiz Giderleri</t>
  </si>
  <si>
    <t xml:space="preserve">        Cari Transferler</t>
  </si>
  <si>
    <t xml:space="preserve">        Sermaye Transferleri</t>
  </si>
  <si>
    <t xml:space="preserve">        Proje Kapsamında Yapılan Cari Giderler</t>
  </si>
  <si>
    <t xml:space="preserve">        Diğer Giderler</t>
  </si>
  <si>
    <t>C-) Ön Ödemelerden Kaynaklanan Nakit Akışları</t>
  </si>
  <si>
    <t>D-) Faaliyetlerden Sağlanan Net Nakit Akışı (A-B-C)</t>
  </si>
  <si>
    <t xml:space="preserve">       YATIRIMLARDAN KAYNAKLANAN NAKİT AKIŞLARI</t>
  </si>
  <si>
    <t>E-) Mali ve Mali Olmayan Varlık Satışlarından Kaynaklanan Nakit Girişleri</t>
  </si>
  <si>
    <t xml:space="preserve">       Stok Satışlarından Kaynaklanan Nakit Girişleri</t>
  </si>
  <si>
    <t xml:space="preserve">       Maddi Duran Varlık Satışlarından Kaynaklanan Nakit Girişleri</t>
  </si>
  <si>
    <t xml:space="preserve">            Arazi ve Arsalar </t>
  </si>
  <si>
    <t xml:space="preserve">            Yeraltı ve Yerüstü Düzenleri </t>
  </si>
  <si>
    <t xml:space="preserve">            Binalar </t>
  </si>
  <si>
    <t xml:space="preserve">            Tesis, Makine ve Cihazlar </t>
  </si>
  <si>
    <t xml:space="preserve">            Taşıtlar </t>
  </si>
  <si>
    <t xml:space="preserve">            Demirbaşlar </t>
  </si>
  <si>
    <t xml:space="preserve">            Hizmet İmtiyaz Varlıkları </t>
  </si>
  <si>
    <t xml:space="preserve">            Yapılmakta Olan Yatırımlar </t>
  </si>
  <si>
    <t xml:space="preserve">            Yatırım Avansları </t>
  </si>
  <si>
    <t xml:space="preserve">            Elden Çıkarlacak Stoklar ve Maddi Duran Varlıklar </t>
  </si>
  <si>
    <t xml:space="preserve">       Mali Varlık Satışlarından Kaynaklanan Nakit Girişleri</t>
  </si>
  <si>
    <t xml:space="preserve">       Maddi Olmayan Duran Varlık Satışlarından Kaynaklanan Nakit Girişleri</t>
  </si>
  <si>
    <t>F-) Mali ve Mali Olmayan Varlık Alımlarından Kaynaklanan Nakit Çıkışları</t>
  </si>
  <si>
    <t xml:space="preserve">       Stok Alımlarından Kaynaklanan Nakit Çıkışları</t>
  </si>
  <si>
    <t xml:space="preserve">       Maddi Duran Varlık Alımlarından Kaynaklanan Nakit Çıkışları</t>
  </si>
  <si>
    <t xml:space="preserve">       Mali Varlık Alımlarından Kaynaklanan Nakit Çıkışları</t>
  </si>
  <si>
    <t xml:space="preserve">       Maddi Olmayan Duran Varlık Alımlarından Kaynaklanan Nakit Çıkışları</t>
  </si>
  <si>
    <t>G-) Yatırımlardan Sağlanan Net Nakit Akışı (E-F)</t>
  </si>
  <si>
    <t xml:space="preserve">       H-) NAKİT AÇIK/FAZLASI (D+G)</t>
  </si>
  <si>
    <t xml:space="preserve">       FİNANSMAN FAALİYETLERİNDEN KAYNAKLANAN NAKİT AKIŞLARI</t>
  </si>
  <si>
    <t>I-) Net Mali Varlık Ediniminden Kaynaklanan Nakit Akışları</t>
  </si>
  <si>
    <t xml:space="preserve">       Menkul Kıymet ve Varlıklardan Kaynaklanan Nakit Akışları</t>
  </si>
  <si>
    <t xml:space="preserve">       Kurum Alacaklarından Kaynaklanan Nakit Akışları</t>
  </si>
  <si>
    <t xml:space="preserve">       Diğer Varlık Edinimlerinden Kaynaklanan Nakit Akışları</t>
  </si>
  <si>
    <t>J-) Net Borçlanmadan Kaynaklanan Nakit Akışları</t>
  </si>
  <si>
    <t xml:space="preserve">       Mali Borçlanmadan Kaynaklanan Nakit Akışları</t>
  </si>
  <si>
    <t xml:space="preserve">            Para Piyasası Nakit İşlemleri Borçları</t>
  </si>
  <si>
    <t xml:space="preserve">            Kamu İdarelerine Mali Borçlar </t>
  </si>
  <si>
    <t xml:space="preserve">            Tahviller</t>
  </si>
  <si>
    <t xml:space="preserve">            Bonolar</t>
  </si>
  <si>
    <t xml:space="preserve">            Diğer İç Mali Borçlar</t>
  </si>
  <si>
    <t xml:space="preserve">            Dış Mali Borçlar</t>
  </si>
  <si>
    <t xml:space="preserve">       Diğer Yükümlülüklerden Kaynaklanan Nakit Akışları</t>
  </si>
  <si>
    <t>K-) Finansman Faaliyetlerinden Kaynaklanan Net Nakit Akışları (J-I)</t>
  </si>
  <si>
    <t xml:space="preserve">       L-) NAKİT STOĞUNDAKİ NET DEĞİŞİM (H+K)</t>
  </si>
  <si>
    <t xml:space="preserve">       İSTATİSTİKSEL HATA (L-M)</t>
  </si>
  <si>
    <t xml:space="preserve">       M-) HAZIR DEĞERLER NAKİT DEĞİŞİMİ   </t>
  </si>
  <si>
    <t xml:space="preserve">        Kasa </t>
  </si>
  <si>
    <t xml:space="preserve">        Alınan Çekler </t>
  </si>
  <si>
    <t xml:space="preserve">        Banka </t>
  </si>
  <si>
    <t xml:space="preserve">        Verilen Çekler ve Gönderme Emirleri </t>
  </si>
  <si>
    <t xml:space="preserve">        Proje Özel Hesabı</t>
  </si>
  <si>
    <t xml:space="preserve">        Döviz </t>
  </si>
  <si>
    <t xml:space="preserve">        Döviz Gönderme Emirleri </t>
  </si>
  <si>
    <t xml:space="preserve">        Elçilik ve Konsolosluklar Nezdindeki Paralar </t>
  </si>
  <si>
    <t xml:space="preserve">        Diğer Hazır Değerler </t>
  </si>
  <si>
    <t xml:space="preserve">        Banka Kredi Kartlarından Alacaklar </t>
  </si>
  <si>
    <t>Hazır değerler grubunda yer alan hesaplar kur farklarında yaşanan değişimler sonucu 60.098,57 TL olumlu etkilenmiştir.</t>
  </si>
  <si>
    <t>Hazır değerler nakit değişimi 2017 yılı için; dönem başı  6.825.255,68.TL, dönem sonu 2.953.884,60 TL olup yıl içindeki nakit 3.871.371,08 TL tutarında azalmıştır.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</si>
</sst>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8"/>
      <name val="Calibri"/>
      <family val="2"/>
      <charset val="162"/>
    </font>
    <font>
      <b/>
      <sz val="12"/>
      <color indexed="9"/>
      <name val="Calibri"/>
      <family val="2"/>
      <charset val="162"/>
    </font>
    <font>
      <sz val="12"/>
      <name val="Calibri"/>
      <family val="2"/>
    </font>
    <font>
      <b/>
      <sz val="12"/>
      <name val="Calibri"/>
      <family val="2"/>
      <charset val="162"/>
    </font>
    <font>
      <sz val="11"/>
      <name val="Calibri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3" borderId="4" xfId="0" applyFont="1" applyFill="1" applyBorder="1"/>
    <xf numFmtId="0" fontId="3" fillId="3" borderId="5" xfId="0" applyFont="1" applyFill="1" applyBorder="1"/>
    <xf numFmtId="0" fontId="4" fillId="4" borderId="4" xfId="0" applyFont="1" applyFill="1" applyBorder="1"/>
    <xf numFmtId="164" fontId="4" fillId="4" borderId="5" xfId="0" applyNumberFormat="1" applyFont="1" applyFill="1" applyBorder="1"/>
    <xf numFmtId="0" fontId="3" fillId="0" borderId="4" xfId="0" applyFont="1" applyBorder="1"/>
    <xf numFmtId="164" fontId="3" fillId="0" borderId="6" xfId="0" applyNumberFormat="1" applyFont="1" applyBorder="1"/>
    <xf numFmtId="4" fontId="0" fillId="0" borderId="7" xfId="0" applyNumberFormat="1" applyBorder="1"/>
    <xf numFmtId="164" fontId="3" fillId="0" borderId="7" xfId="0" applyNumberFormat="1" applyFont="1" applyBorder="1"/>
    <xf numFmtId="164" fontId="4" fillId="4" borderId="7" xfId="0" applyNumberFormat="1" applyFont="1" applyFill="1" applyBorder="1"/>
    <xf numFmtId="164" fontId="3" fillId="3" borderId="7" xfId="0" applyNumberFormat="1" applyFont="1" applyFill="1" applyBorder="1"/>
    <xf numFmtId="4" fontId="0" fillId="0" borderId="7" xfId="0" applyNumberFormat="1" applyFill="1" applyBorder="1"/>
    <xf numFmtId="4" fontId="0" fillId="5" borderId="7" xfId="0" applyNumberFormat="1" applyFill="1" applyBorder="1"/>
    <xf numFmtId="0" fontId="4" fillId="4" borderId="2" xfId="0" applyFont="1" applyFill="1" applyBorder="1"/>
    <xf numFmtId="164" fontId="4" fillId="4" borderId="6" xfId="0" applyNumberFormat="1" applyFont="1" applyFill="1" applyBorder="1"/>
    <xf numFmtId="49" fontId="3" fillId="0" borderId="4" xfId="0" applyNumberFormat="1" applyFont="1" applyBorder="1"/>
    <xf numFmtId="0" fontId="3" fillId="0" borderId="8" xfId="0" applyFont="1" applyBorder="1"/>
    <xf numFmtId="4" fontId="0" fillId="0" borderId="9" xfId="0" applyNumberFormat="1" applyBorder="1"/>
    <xf numFmtId="0" fontId="5" fillId="0" borderId="0" xfId="0" applyFont="1"/>
    <xf numFmtId="0" fontId="1" fillId="0" borderId="1" xfId="0" applyFont="1" applyBorder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wrapText="1"/>
    </xf>
    <xf numFmtId="0" fontId="5" fillId="0" borderId="1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4"/>
  <sheetViews>
    <sheetView tabSelected="1" workbookViewId="0">
      <selection activeCell="G9" sqref="F9:G9"/>
    </sheetView>
  </sheetViews>
  <sheetFormatPr defaultRowHeight="15" x14ac:dyDescent="0.25"/>
  <cols>
    <col min="1" max="1" width="78.85546875" customWidth="1"/>
    <col min="2" max="2" width="25" customWidth="1"/>
  </cols>
  <sheetData>
    <row r="1" spans="1:2" ht="24" thickBot="1" x14ac:dyDescent="0.4">
      <c r="A1" s="21" t="s">
        <v>0</v>
      </c>
      <c r="B1" s="21"/>
    </row>
    <row r="2" spans="1:2" ht="15.75" x14ac:dyDescent="0.25">
      <c r="A2" s="1" t="s">
        <v>1</v>
      </c>
      <c r="B2" s="2" t="s">
        <v>2</v>
      </c>
    </row>
    <row r="3" spans="1:2" ht="15.75" x14ac:dyDescent="0.25">
      <c r="A3" s="3" t="s">
        <v>3</v>
      </c>
      <c r="B3" s="4"/>
    </row>
    <row r="4" spans="1:2" ht="16.5" thickBot="1" x14ac:dyDescent="0.3">
      <c r="A4" s="5" t="s">
        <v>4</v>
      </c>
      <c r="B4" s="6">
        <f>SUM(B5:B9)</f>
        <v>96368605.079999998</v>
      </c>
    </row>
    <row r="5" spans="1:2" ht="15.75" x14ac:dyDescent="0.25">
      <c r="A5" s="7" t="s">
        <v>5</v>
      </c>
      <c r="B5" s="8"/>
    </row>
    <row r="6" spans="1:2" ht="15.75" x14ac:dyDescent="0.25">
      <c r="A6" s="7" t="s">
        <v>6</v>
      </c>
      <c r="B6" s="9">
        <v>4061047.14</v>
      </c>
    </row>
    <row r="7" spans="1:2" ht="15.75" x14ac:dyDescent="0.25">
      <c r="A7" s="7" t="s">
        <v>7</v>
      </c>
      <c r="B7" s="9">
        <v>90029579.019999996</v>
      </c>
    </row>
    <row r="8" spans="1:2" ht="15.75" x14ac:dyDescent="0.25">
      <c r="A8" s="7" t="s">
        <v>8</v>
      </c>
      <c r="B8" s="9">
        <v>2277978.92</v>
      </c>
    </row>
    <row r="9" spans="1:2" ht="15.75" x14ac:dyDescent="0.25">
      <c r="A9" s="7" t="s">
        <v>9</v>
      </c>
      <c r="B9" s="10"/>
    </row>
    <row r="10" spans="1:2" ht="15.75" x14ac:dyDescent="0.25">
      <c r="A10" s="5" t="s">
        <v>10</v>
      </c>
      <c r="B10" s="11">
        <f>SUM(B11:B18)</f>
        <v>72644539.909999996</v>
      </c>
    </row>
    <row r="11" spans="1:2" ht="15.75" x14ac:dyDescent="0.25">
      <c r="A11" s="7" t="s">
        <v>11</v>
      </c>
      <c r="B11" s="9">
        <v>49440214.909999996</v>
      </c>
    </row>
    <row r="12" spans="1:2" ht="15.75" x14ac:dyDescent="0.25">
      <c r="A12" s="7" t="s">
        <v>12</v>
      </c>
      <c r="B12" s="9">
        <v>5787699.9699999997</v>
      </c>
    </row>
    <row r="13" spans="1:2" ht="15.75" x14ac:dyDescent="0.25">
      <c r="A13" s="7" t="s">
        <v>13</v>
      </c>
      <c r="B13" s="9">
        <v>16009336.75</v>
      </c>
    </row>
    <row r="14" spans="1:2" ht="15.75" x14ac:dyDescent="0.25">
      <c r="A14" s="7" t="s">
        <v>14</v>
      </c>
      <c r="B14" s="9">
        <v>0</v>
      </c>
    </row>
    <row r="15" spans="1:2" ht="15.75" x14ac:dyDescent="0.25">
      <c r="A15" s="7" t="s">
        <v>15</v>
      </c>
      <c r="B15" s="9">
        <v>940334.92</v>
      </c>
    </row>
    <row r="16" spans="1:2" ht="15.75" x14ac:dyDescent="0.25">
      <c r="A16" s="7" t="s">
        <v>16</v>
      </c>
      <c r="B16" s="9">
        <v>0</v>
      </c>
    </row>
    <row r="17" spans="1:2" ht="15.75" x14ac:dyDescent="0.25">
      <c r="A17" s="7" t="s">
        <v>17</v>
      </c>
      <c r="B17" s="9">
        <v>396638.87</v>
      </c>
    </row>
    <row r="18" spans="1:2" ht="15.75" x14ac:dyDescent="0.25">
      <c r="A18" s="7" t="s">
        <v>18</v>
      </c>
      <c r="B18" s="9">
        <v>70314.490000000005</v>
      </c>
    </row>
    <row r="19" spans="1:2" ht="15.75" x14ac:dyDescent="0.25">
      <c r="A19" s="5" t="s">
        <v>19</v>
      </c>
      <c r="B19" s="9">
        <v>278447.68</v>
      </c>
    </row>
    <row r="20" spans="1:2" ht="15.75" x14ac:dyDescent="0.25">
      <c r="A20" s="5" t="s">
        <v>20</v>
      </c>
      <c r="B20" s="11">
        <f>B4-B10-B19</f>
        <v>23445617.490000002</v>
      </c>
    </row>
    <row r="21" spans="1:2" ht="15.75" x14ac:dyDescent="0.25">
      <c r="A21" s="3" t="s">
        <v>21</v>
      </c>
      <c r="B21" s="12"/>
    </row>
    <row r="22" spans="1:2" ht="15.75" x14ac:dyDescent="0.25">
      <c r="A22" s="5" t="s">
        <v>22</v>
      </c>
      <c r="B22" s="11">
        <f>SUM(B23,B24,B36,B35)</f>
        <v>4141252.62</v>
      </c>
    </row>
    <row r="23" spans="1:2" ht="15.75" x14ac:dyDescent="0.25">
      <c r="A23" s="7" t="s">
        <v>23</v>
      </c>
      <c r="B23" s="9">
        <v>928343.52</v>
      </c>
    </row>
    <row r="24" spans="1:2" ht="15.75" x14ac:dyDescent="0.25">
      <c r="A24" s="3" t="s">
        <v>24</v>
      </c>
      <c r="B24" s="12">
        <f>SUM(B25:B34)</f>
        <v>3212909.1</v>
      </c>
    </row>
    <row r="25" spans="1:2" ht="15.75" x14ac:dyDescent="0.25">
      <c r="A25" s="7" t="s">
        <v>25</v>
      </c>
      <c r="B25" s="9">
        <v>0</v>
      </c>
    </row>
    <row r="26" spans="1:2" ht="15.75" x14ac:dyDescent="0.25">
      <c r="A26" s="7" t="s">
        <v>26</v>
      </c>
      <c r="B26" s="9">
        <v>0</v>
      </c>
    </row>
    <row r="27" spans="1:2" ht="15.75" x14ac:dyDescent="0.25">
      <c r="A27" s="7" t="s">
        <v>27</v>
      </c>
      <c r="B27" s="9">
        <v>177929</v>
      </c>
    </row>
    <row r="28" spans="1:2" ht="15.75" x14ac:dyDescent="0.25">
      <c r="A28" s="7" t="s">
        <v>28</v>
      </c>
      <c r="B28" s="9">
        <v>1486329.17</v>
      </c>
    </row>
    <row r="29" spans="1:2" ht="15.75" x14ac:dyDescent="0.25">
      <c r="A29" s="7" t="s">
        <v>29</v>
      </c>
      <c r="B29" s="9">
        <v>23192.02</v>
      </c>
    </row>
    <row r="30" spans="1:2" ht="15.75" x14ac:dyDescent="0.25">
      <c r="A30" s="7" t="s">
        <v>30</v>
      </c>
      <c r="B30" s="9">
        <v>1414026.85</v>
      </c>
    </row>
    <row r="31" spans="1:2" ht="15.75" x14ac:dyDescent="0.25">
      <c r="A31" s="7" t="s">
        <v>31</v>
      </c>
      <c r="B31" s="9">
        <v>0</v>
      </c>
    </row>
    <row r="32" spans="1:2" ht="15.75" x14ac:dyDescent="0.25">
      <c r="A32" s="7" t="s">
        <v>32</v>
      </c>
      <c r="B32" s="9">
        <v>0</v>
      </c>
    </row>
    <row r="33" spans="1:2" ht="15.75" x14ac:dyDescent="0.25">
      <c r="A33" s="7" t="s">
        <v>33</v>
      </c>
      <c r="B33" s="9">
        <v>0</v>
      </c>
    </row>
    <row r="34" spans="1:2" ht="15.75" x14ac:dyDescent="0.25">
      <c r="A34" s="7" t="s">
        <v>34</v>
      </c>
      <c r="B34" s="9">
        <v>111432.06</v>
      </c>
    </row>
    <row r="35" spans="1:2" ht="15.75" x14ac:dyDescent="0.25">
      <c r="A35" s="7" t="s">
        <v>35</v>
      </c>
      <c r="B35" s="10"/>
    </row>
    <row r="36" spans="1:2" ht="15.75" x14ac:dyDescent="0.25">
      <c r="A36" s="7" t="s">
        <v>36</v>
      </c>
      <c r="B36" s="13">
        <v>0</v>
      </c>
    </row>
    <row r="37" spans="1:2" ht="15.75" x14ac:dyDescent="0.25">
      <c r="A37" s="5" t="s">
        <v>37</v>
      </c>
      <c r="B37" s="11">
        <f>SUM(B38,B39,B50,B51)</f>
        <v>31372432.140000001</v>
      </c>
    </row>
    <row r="38" spans="1:2" ht="15.75" x14ac:dyDescent="0.25">
      <c r="A38" s="7" t="s">
        <v>38</v>
      </c>
      <c r="B38" s="9">
        <v>4089736.75</v>
      </c>
    </row>
    <row r="39" spans="1:2" ht="15.75" x14ac:dyDescent="0.25">
      <c r="A39" s="3" t="s">
        <v>39</v>
      </c>
      <c r="B39" s="12">
        <f>SUM(B40:B49)</f>
        <v>27282695.390000001</v>
      </c>
    </row>
    <row r="40" spans="1:2" ht="15.75" x14ac:dyDescent="0.25">
      <c r="A40" s="7" t="s">
        <v>25</v>
      </c>
      <c r="B40" s="14">
        <v>0</v>
      </c>
    </row>
    <row r="41" spans="1:2" ht="15.75" x14ac:dyDescent="0.25">
      <c r="A41" s="7" t="s">
        <v>26</v>
      </c>
      <c r="B41" s="9">
        <v>0</v>
      </c>
    </row>
    <row r="42" spans="1:2" ht="15.75" x14ac:dyDescent="0.25">
      <c r="A42" s="7" t="s">
        <v>27</v>
      </c>
      <c r="B42" s="9">
        <v>177929</v>
      </c>
    </row>
    <row r="43" spans="1:2" ht="15.75" x14ac:dyDescent="0.25">
      <c r="A43" s="7" t="s">
        <v>28</v>
      </c>
      <c r="B43" s="9">
        <v>2191787.4300000002</v>
      </c>
    </row>
    <row r="44" spans="1:2" ht="15.75" x14ac:dyDescent="0.25">
      <c r="A44" s="7" t="s">
        <v>29</v>
      </c>
      <c r="B44" s="9">
        <v>345005.92</v>
      </c>
    </row>
    <row r="45" spans="1:2" ht="15.75" x14ac:dyDescent="0.25">
      <c r="A45" s="7" t="s">
        <v>30</v>
      </c>
      <c r="B45" s="9">
        <v>4167193.92</v>
      </c>
    </row>
    <row r="46" spans="1:2" ht="15.75" x14ac:dyDescent="0.25">
      <c r="A46" s="7" t="s">
        <v>31</v>
      </c>
      <c r="B46" s="9">
        <v>0</v>
      </c>
    </row>
    <row r="47" spans="1:2" ht="15.75" x14ac:dyDescent="0.25">
      <c r="A47" s="7" t="s">
        <v>32</v>
      </c>
      <c r="B47" s="9">
        <v>20283322.859999999</v>
      </c>
    </row>
    <row r="48" spans="1:2" ht="15.75" x14ac:dyDescent="0.25">
      <c r="A48" s="7" t="s">
        <v>33</v>
      </c>
      <c r="B48" s="9">
        <v>0</v>
      </c>
    </row>
    <row r="49" spans="1:2" ht="15.75" x14ac:dyDescent="0.25">
      <c r="A49" s="7" t="s">
        <v>34</v>
      </c>
      <c r="B49" s="9">
        <v>117456.26</v>
      </c>
    </row>
    <row r="50" spans="1:2" ht="15.75" x14ac:dyDescent="0.25">
      <c r="A50" s="7" t="s">
        <v>40</v>
      </c>
      <c r="B50" s="10"/>
    </row>
    <row r="51" spans="1:2" ht="15.75" x14ac:dyDescent="0.25">
      <c r="A51" s="7" t="s">
        <v>41</v>
      </c>
      <c r="B51" s="14">
        <v>0</v>
      </c>
    </row>
    <row r="52" spans="1:2" ht="15.75" x14ac:dyDescent="0.25">
      <c r="A52" s="5" t="s">
        <v>42</v>
      </c>
      <c r="B52" s="11">
        <f>B22-B37</f>
        <v>-27231179.52</v>
      </c>
    </row>
    <row r="53" spans="1:2" ht="15.75" x14ac:dyDescent="0.25">
      <c r="A53" s="5" t="s">
        <v>43</v>
      </c>
      <c r="B53" s="11">
        <f>B20+B52</f>
        <v>-3785562.0299999975</v>
      </c>
    </row>
    <row r="54" spans="1:2" ht="15.75" x14ac:dyDescent="0.25">
      <c r="A54" s="3" t="s">
        <v>44</v>
      </c>
      <c r="B54" s="12"/>
    </row>
    <row r="55" spans="1:2" ht="15.75" x14ac:dyDescent="0.25">
      <c r="A55" s="5" t="s">
        <v>45</v>
      </c>
      <c r="B55" s="11">
        <f>SUM(B56:B58)</f>
        <v>0</v>
      </c>
    </row>
    <row r="56" spans="1:2" ht="15.75" x14ac:dyDescent="0.25">
      <c r="A56" s="7" t="s">
        <v>46</v>
      </c>
      <c r="B56" s="10">
        <v>0</v>
      </c>
    </row>
    <row r="57" spans="1:2" ht="15.75" x14ac:dyDescent="0.25">
      <c r="A57" s="7" t="s">
        <v>47</v>
      </c>
      <c r="B57" s="10">
        <v>0</v>
      </c>
    </row>
    <row r="58" spans="1:2" ht="15.75" x14ac:dyDescent="0.25">
      <c r="A58" s="7" t="s">
        <v>48</v>
      </c>
      <c r="B58" s="10">
        <v>0</v>
      </c>
    </row>
    <row r="59" spans="1:2" ht="15.75" x14ac:dyDescent="0.25">
      <c r="A59" s="5" t="s">
        <v>49</v>
      </c>
      <c r="B59" s="11">
        <f>SUM(B60,B67)</f>
        <v>-85809.05</v>
      </c>
    </row>
    <row r="60" spans="1:2" ht="15.75" x14ac:dyDescent="0.25">
      <c r="A60" s="3" t="s">
        <v>50</v>
      </c>
      <c r="B60" s="12">
        <f>SUM(B61:B66)</f>
        <v>0</v>
      </c>
    </row>
    <row r="61" spans="1:2" ht="15.75" x14ac:dyDescent="0.25">
      <c r="A61" s="7" t="s">
        <v>51</v>
      </c>
      <c r="B61" s="10"/>
    </row>
    <row r="62" spans="1:2" ht="15.75" x14ac:dyDescent="0.25">
      <c r="A62" s="7" t="s">
        <v>52</v>
      </c>
      <c r="B62" s="10"/>
    </row>
    <row r="63" spans="1:2" ht="15.75" x14ac:dyDescent="0.25">
      <c r="A63" s="7" t="s">
        <v>53</v>
      </c>
      <c r="B63" s="10"/>
    </row>
    <row r="64" spans="1:2" ht="15.75" x14ac:dyDescent="0.25">
      <c r="A64" s="7" t="s">
        <v>54</v>
      </c>
      <c r="B64" s="10"/>
    </row>
    <row r="65" spans="1:2" ht="15.75" x14ac:dyDescent="0.25">
      <c r="A65" s="7" t="s">
        <v>55</v>
      </c>
      <c r="B65" s="10"/>
    </row>
    <row r="66" spans="1:2" ht="15.75" x14ac:dyDescent="0.25">
      <c r="A66" s="7" t="s">
        <v>56</v>
      </c>
      <c r="B66" s="10"/>
    </row>
    <row r="67" spans="1:2" ht="15.75" x14ac:dyDescent="0.25">
      <c r="A67" s="7" t="s">
        <v>57</v>
      </c>
      <c r="B67" s="9">
        <v>-85809.05</v>
      </c>
    </row>
    <row r="68" spans="1:2" ht="15.75" x14ac:dyDescent="0.25">
      <c r="A68" s="5" t="s">
        <v>58</v>
      </c>
      <c r="B68" s="11">
        <f>B59-B55</f>
        <v>-85809.05</v>
      </c>
    </row>
    <row r="69" spans="1:2" ht="15.75" x14ac:dyDescent="0.25">
      <c r="A69" s="5" t="s">
        <v>59</v>
      </c>
      <c r="B69" s="11">
        <f>B53+B68</f>
        <v>-3871371.0799999973</v>
      </c>
    </row>
    <row r="70" spans="1:2" ht="16.5" thickBot="1" x14ac:dyDescent="0.3">
      <c r="A70" s="7" t="s">
        <v>60</v>
      </c>
      <c r="B70" s="10">
        <f>B69-B71</f>
        <v>0</v>
      </c>
    </row>
    <row r="71" spans="1:2" ht="15.75" x14ac:dyDescent="0.25">
      <c r="A71" s="15" t="s">
        <v>61</v>
      </c>
      <c r="B71" s="16">
        <f>SUM(B72:B81)</f>
        <v>-3871371.08</v>
      </c>
    </row>
    <row r="72" spans="1:2" ht="15.75" x14ac:dyDescent="0.25">
      <c r="A72" s="7" t="s">
        <v>62</v>
      </c>
      <c r="B72" s="9">
        <v>0</v>
      </c>
    </row>
    <row r="73" spans="1:2" ht="15.75" x14ac:dyDescent="0.25">
      <c r="A73" s="7" t="s">
        <v>63</v>
      </c>
      <c r="B73" s="9">
        <v>0</v>
      </c>
    </row>
    <row r="74" spans="1:2" ht="15.75" x14ac:dyDescent="0.25">
      <c r="A74" s="7" t="s">
        <v>64</v>
      </c>
      <c r="B74" s="9">
        <v>-3203646.7</v>
      </c>
    </row>
    <row r="75" spans="1:2" ht="15.75" x14ac:dyDescent="0.25">
      <c r="A75" s="17" t="s">
        <v>65</v>
      </c>
      <c r="B75" s="9">
        <v>0</v>
      </c>
    </row>
    <row r="76" spans="1:2" ht="15.75" x14ac:dyDescent="0.25">
      <c r="A76" s="7" t="s">
        <v>66</v>
      </c>
      <c r="B76" s="9">
        <v>-666162.92000000004</v>
      </c>
    </row>
    <row r="77" spans="1:2" ht="15.75" x14ac:dyDescent="0.25">
      <c r="A77" s="7" t="s">
        <v>67</v>
      </c>
      <c r="B77" s="9">
        <v>-1561.46</v>
      </c>
    </row>
    <row r="78" spans="1:2" ht="15.75" x14ac:dyDescent="0.25">
      <c r="A78" s="7" t="s">
        <v>68</v>
      </c>
      <c r="B78" s="9">
        <v>0</v>
      </c>
    </row>
    <row r="79" spans="1:2" ht="15.75" x14ac:dyDescent="0.25">
      <c r="A79" s="7" t="s">
        <v>69</v>
      </c>
      <c r="B79" s="9">
        <v>0</v>
      </c>
    </row>
    <row r="80" spans="1:2" ht="15.75" x14ac:dyDescent="0.25">
      <c r="A80" s="7" t="s">
        <v>70</v>
      </c>
      <c r="B80" s="9">
        <v>0</v>
      </c>
    </row>
    <row r="81" spans="1:2" ht="16.5" thickBot="1" x14ac:dyDescent="0.3">
      <c r="A81" s="18" t="s">
        <v>71</v>
      </c>
      <c r="B81" s="19">
        <v>0</v>
      </c>
    </row>
    <row r="82" spans="1:2" x14ac:dyDescent="0.25">
      <c r="A82" s="20"/>
      <c r="B82" s="20"/>
    </row>
    <row r="83" spans="1:2" ht="26.25" customHeight="1" x14ac:dyDescent="0.25">
      <c r="A83" s="22" t="s">
        <v>73</v>
      </c>
      <c r="B83" s="23"/>
    </row>
    <row r="84" spans="1:2" x14ac:dyDescent="0.25">
      <c r="A84" s="24" t="s">
        <v>72</v>
      </c>
      <c r="B84" s="25"/>
    </row>
  </sheetData>
  <mergeCells count="3">
    <mergeCell ref="A1:B1"/>
    <mergeCell ref="A83:B83"/>
    <mergeCell ref="A84:B8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2018-05-10T07:15:07Z</dcterms:modified>
</cp:coreProperties>
</file>